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20055" windowHeight="81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Лист1!$11:$11</definedName>
  </definedNames>
  <calcPr calcId="144525"/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31" i="1"/>
  <c r="G32" i="1"/>
  <c r="G22" i="1"/>
  <c r="G23" i="1"/>
  <c r="G24" i="1"/>
  <c r="G25" i="1"/>
  <c r="G26" i="1"/>
  <c r="G27" i="1"/>
  <c r="G28" i="1"/>
  <c r="G21" i="1"/>
  <c r="D34" i="1"/>
  <c r="G34" i="1" s="1"/>
  <c r="D33" i="1"/>
  <c r="G33" i="1" s="1"/>
  <c r="D30" i="1"/>
  <c r="G30" i="1" s="1"/>
  <c r="F13" i="1"/>
  <c r="G13" i="1" s="1"/>
  <c r="G29" i="1" l="1"/>
  <c r="G20" i="1"/>
  <c r="G12" i="1" l="1"/>
  <c r="G19" i="1"/>
</calcChain>
</file>

<file path=xl/sharedStrings.xml><?xml version="1.0" encoding="utf-8"?>
<sst xmlns="http://schemas.openxmlformats.org/spreadsheetml/2006/main" count="86" uniqueCount="59">
  <si>
    <r>
      <t>План финансирования мероприятий для реализации</t>
    </r>
    <r>
      <rPr>
        <b/>
        <sz val="14"/>
        <color rgb="FF262626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>по созданию условий для эффективного  развития отрасли растениеводства на базе Государственного образовательного учреждения Луганской Народной Республики «Луганский национальный аграрный университет» в 2018 году</t>
    </r>
  </si>
  <si>
    <t>№ п/п</t>
  </si>
  <si>
    <t>Перечень мероприятий программы</t>
  </si>
  <si>
    <t>Количество</t>
  </si>
  <si>
    <t>1.1.</t>
  </si>
  <si>
    <t xml:space="preserve">Культиватор КПМ-12 (с дополнительной комплектацией) </t>
  </si>
  <si>
    <t>шт.</t>
  </si>
  <si>
    <t>1.2.</t>
  </si>
  <si>
    <t>1.2.2.</t>
  </si>
  <si>
    <t xml:space="preserve">Исполняющий обязанности </t>
  </si>
  <si>
    <t>Министра Совета Министров</t>
  </si>
  <si>
    <t>Луганской Народной Республики</t>
  </si>
  <si>
    <t>Е. В. Реус</t>
  </si>
  <si>
    <t>1.2.1.</t>
  </si>
  <si>
    <t>тонн</t>
  </si>
  <si>
    <t>л, кг</t>
  </si>
  <si>
    <t>Агритокс</t>
  </si>
  <si>
    <t>Миура</t>
  </si>
  <si>
    <t>Альфа-Серф</t>
  </si>
  <si>
    <t>ЭТД-90</t>
  </si>
  <si>
    <t>Поставщик</t>
  </si>
  <si>
    <t>Кормораздатчик КТУ-10А</t>
  </si>
  <si>
    <t>Общество с ограниченной ответственностью "ЕВРО-ОЙЛ"</t>
  </si>
  <si>
    <t>Общество с ограниченной ответственностью"ИМПЕРИЯ А"</t>
  </si>
  <si>
    <t>Общество с ограниченной ответственностью "АГРОСВИТ"</t>
  </si>
  <si>
    <t>Ромул</t>
  </si>
  <si>
    <t>Общество с ограниченной ответственностью "АГРО-ЛУГАНЬ"</t>
  </si>
  <si>
    <t>Общество с ограниченной ответственностью"ЛУГАНСКАЯ СЕМЕННАЯ СТАНЦИЯ"</t>
  </si>
  <si>
    <t>Средства химической защиты растений - всего, в том числе</t>
  </si>
  <si>
    <t>Сельскохозяйственной техники - всего, из них</t>
  </si>
  <si>
    <t>Приобретение Государственным образовательным учреждением Луганской Народной Республики «Луганский национальный аграрный университет» - всего, из них:</t>
  </si>
  <si>
    <t>Товарно-материальных ценностей для проведения комплекса полевых работ - всего, из них</t>
  </si>
  <si>
    <t>Семенной материал - всего, в том числе</t>
  </si>
  <si>
    <t>Просо Харьковское 31 (Р-1)</t>
  </si>
  <si>
    <t>Овес Парламентский (Р-1)</t>
  </si>
  <si>
    <t>Овес Парламентский (Р-2)</t>
  </si>
  <si>
    <t>Горох</t>
  </si>
  <si>
    <t>Кормовая тыква Волжская серая (репродукционные семена)</t>
  </si>
  <si>
    <t>Кострец Таврийский (Р-1)</t>
  </si>
  <si>
    <t>1.2.3.</t>
  </si>
  <si>
    <t>Дизельное топливо</t>
  </si>
  <si>
    <t>кг</t>
  </si>
  <si>
    <t>Общество с ограниченной ответственностью Торговый дом "Ровеньковская нефтебаза"</t>
  </si>
  <si>
    <t xml:space="preserve">                                     Приложение № 2 </t>
  </si>
  <si>
    <t>Ед.изм.</t>
  </si>
  <si>
    <t>Общая ориентировочная сумма средств на мероприятие  (рос. руб.)</t>
  </si>
  <si>
    <t>Стоимость (рос. руб.)</t>
  </si>
  <si>
    <t xml:space="preserve">                                     развития отрасли растениеводства на базе </t>
  </si>
  <si>
    <t xml:space="preserve">                                     Государственного образовательного учреждения</t>
  </si>
  <si>
    <t xml:space="preserve">                                     Луганской Народной Республики «Луганский </t>
  </si>
  <si>
    <t xml:space="preserve">                                     к Программе по созданию условий для эффективного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</si>
  <si>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национальный аграрный университет» в 2018 году</t>
  </si>
  <si>
    <t>Кормовая свекла Центаур поли</t>
  </si>
  <si>
    <t>Эспарцет Аметист донецкий (Р-2)</t>
  </si>
  <si>
    <t xml:space="preserve">Прицепной кормоуборочный комбайн                                                                                                Sterh-2000 (KSD-2) </t>
  </si>
  <si>
    <t>Прицепной кормоуборочный комбайн                                                                                                КДП-3000 «Палессе FT-40» (в полной комплектации)</t>
  </si>
  <si>
    <t>Пресс-подборщик рулонный ПРФ-180</t>
  </si>
  <si>
    <t xml:space="preserve">                                     (с измнениями)</t>
  </si>
  <si>
    <t>Общество с ограниченной ответственностью "АГРОФИРМА КОЛОС"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</si>
</sst>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color rgb="FF26262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26262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2" fontId="0" fillId="0" borderId="0" xfId="0" applyNumberForma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49" fontId="7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2" fontId="14" fillId="0" borderId="0" xfId="0" applyNumberFormat="1" applyFont="1" applyAlignment="1">
      <alignment horizontal="center" wrapText="1"/>
    </xf>
    <xf numFmtId="2" fontId="13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view="pageBreakPreview" topLeftCell="A25" zoomScaleSheetLayoutView="100" workbookViewId="0">
      <selection activeCell="E27" sqref="E27"/>
    </sheetView>
  </sheetViews>
  <sheetFormatPr defaultRowHeight="15" x14ac:dyDescent="0.25"/>
  <cols>
    <col min="1" max="1" width="7.5703125" style="8" customWidth="1"/>
    <col min="2" max="2" width="50.5703125" style="21" customWidth="1"/>
    <col min="3" max="3" width="10.140625" style="13" customWidth="1"/>
    <col min="4" max="4" width="14.7109375" style="10" customWidth="1"/>
    <col min="5" max="5" width="46.28515625" style="5" customWidth="1"/>
    <col min="6" max="6" width="15.5703125" style="14" customWidth="1"/>
    <col min="7" max="7" width="22" style="14" customWidth="1"/>
    <col min="8" max="16384" width="9.140625" style="5"/>
  </cols>
  <sheetData>
    <row r="1" spans="1:22" s="3" customFormat="1" ht="18.75" x14ac:dyDescent="0.3">
      <c r="A1" s="6"/>
      <c r="B1" s="19"/>
      <c r="C1" s="11"/>
      <c r="D1" s="45" t="s">
        <v>43</v>
      </c>
      <c r="E1" s="45"/>
      <c r="F1" s="45"/>
      <c r="G1" s="45"/>
      <c r="V1" s="1"/>
    </row>
    <row r="2" spans="1:22" s="3" customFormat="1" ht="15.75" customHeight="1" x14ac:dyDescent="0.3">
      <c r="A2" s="6"/>
      <c r="B2" s="19"/>
      <c r="C2" s="11"/>
      <c r="D2" s="45" t="s">
        <v>50</v>
      </c>
      <c r="E2" s="45"/>
      <c r="F2" s="45"/>
      <c r="G2" s="45"/>
      <c r="V2" s="1"/>
    </row>
    <row r="3" spans="1:22" s="3" customFormat="1" ht="15.75" customHeight="1" x14ac:dyDescent="0.3">
      <c r="A3" s="6"/>
      <c r="B3" s="19"/>
      <c r="C3" s="11"/>
      <c r="D3" s="45" t="s">
        <v>47</v>
      </c>
      <c r="E3" s="45"/>
      <c r="F3" s="45"/>
      <c r="G3" s="45"/>
      <c r="V3" s="1"/>
    </row>
    <row r="4" spans="1:22" s="3" customFormat="1" ht="15.75" customHeight="1" x14ac:dyDescent="0.3">
      <c r="A4" s="6"/>
      <c r="B4" s="19"/>
      <c r="C4" s="11"/>
      <c r="D4" s="45" t="s">
        <v>48</v>
      </c>
      <c r="E4" s="45"/>
      <c r="F4" s="45"/>
      <c r="G4" s="45"/>
      <c r="V4" s="1"/>
    </row>
    <row r="5" spans="1:22" s="3" customFormat="1" ht="18.75" x14ac:dyDescent="0.3">
      <c r="A5" s="7"/>
      <c r="B5" s="19"/>
      <c r="C5" s="11"/>
      <c r="D5" s="45" t="s">
        <v>49</v>
      </c>
      <c r="E5" s="45"/>
      <c r="F5" s="45"/>
      <c r="G5" s="45"/>
      <c r="V5" s="4"/>
    </row>
    <row r="6" spans="1:22" s="3" customFormat="1" ht="18.75" x14ac:dyDescent="0.3">
      <c r="A6" s="6"/>
      <c r="B6" s="19"/>
      <c r="C6" s="12"/>
      <c r="D6" s="45" t="s">
        <v>51</v>
      </c>
      <c r="E6" s="45"/>
      <c r="F6" s="45"/>
      <c r="G6" s="45"/>
    </row>
    <row r="7" spans="1:22" s="3" customFormat="1" ht="18" customHeight="1" x14ac:dyDescent="0.3">
      <c r="A7" s="6"/>
      <c r="B7" s="19"/>
      <c r="C7" s="12"/>
      <c r="D7" s="45" t="s">
        <v>57</v>
      </c>
      <c r="E7" s="45"/>
      <c r="F7" s="45"/>
      <c r="G7" s="45"/>
    </row>
    <row r="8" spans="1:22" s="2" customFormat="1" ht="69" customHeight="1" x14ac:dyDescent="0.3">
      <c r="A8" s="51" t="s">
        <v>0</v>
      </c>
      <c r="B8" s="51"/>
      <c r="C8" s="51"/>
      <c r="D8" s="51"/>
      <c r="E8" s="51"/>
      <c r="F8" s="51"/>
      <c r="G8" s="51"/>
    </row>
    <row r="9" spans="1:22" s="2" customFormat="1" ht="67.5" customHeight="1" x14ac:dyDescent="0.3">
      <c r="A9" s="46" t="s">
        <v>1</v>
      </c>
      <c r="B9" s="46" t="s">
        <v>2</v>
      </c>
      <c r="C9" s="54" t="s">
        <v>44</v>
      </c>
      <c r="D9" s="52" t="s">
        <v>3</v>
      </c>
      <c r="E9" s="52" t="s">
        <v>20</v>
      </c>
      <c r="F9" s="53" t="s">
        <v>46</v>
      </c>
      <c r="G9" s="53" t="s">
        <v>45</v>
      </c>
    </row>
    <row r="10" spans="1:22" s="2" customFormat="1" ht="31.5" customHeight="1" x14ac:dyDescent="0.3">
      <c r="A10" s="46"/>
      <c r="B10" s="46"/>
      <c r="C10" s="54"/>
      <c r="D10" s="52"/>
      <c r="E10" s="52"/>
      <c r="F10" s="53"/>
      <c r="G10" s="53"/>
    </row>
    <row r="11" spans="1:22" s="2" customFormat="1" ht="18.75" x14ac:dyDescent="0.3">
      <c r="A11" s="30">
        <v>1</v>
      </c>
      <c r="B11" s="30">
        <v>2</v>
      </c>
      <c r="C11" s="33">
        <v>3</v>
      </c>
      <c r="D11" s="31">
        <v>4</v>
      </c>
      <c r="E11" s="31">
        <v>5</v>
      </c>
      <c r="F11" s="22">
        <v>6</v>
      </c>
      <c r="G11" s="22">
        <v>7</v>
      </c>
    </row>
    <row r="12" spans="1:22" s="16" customFormat="1" ht="39.75" customHeight="1" x14ac:dyDescent="0.3">
      <c r="A12" s="15">
        <v>1</v>
      </c>
      <c r="B12" s="58" t="s">
        <v>30</v>
      </c>
      <c r="C12" s="59"/>
      <c r="D12" s="59"/>
      <c r="E12" s="59"/>
      <c r="F12" s="60"/>
      <c r="G12" s="23">
        <f>G13+G20+G29+G35</f>
        <v>9518512</v>
      </c>
    </row>
    <row r="13" spans="1:22" s="16" customFormat="1" ht="20.25" customHeight="1" x14ac:dyDescent="0.3">
      <c r="A13" s="15" t="s">
        <v>4</v>
      </c>
      <c r="B13" s="58" t="s">
        <v>29</v>
      </c>
      <c r="C13" s="59"/>
      <c r="D13" s="59"/>
      <c r="E13" s="60"/>
      <c r="F13" s="23">
        <f>F14+F15+F16+F17+F18</f>
        <v>5162600</v>
      </c>
      <c r="G13" s="23">
        <f>F13</f>
        <v>5162600</v>
      </c>
    </row>
    <row r="14" spans="1:22" s="2" customFormat="1" ht="43.5" customHeight="1" x14ac:dyDescent="0.3">
      <c r="A14" s="46"/>
      <c r="B14" s="20" t="s">
        <v>5</v>
      </c>
      <c r="C14" s="33" t="s">
        <v>6</v>
      </c>
      <c r="D14" s="31">
        <v>1</v>
      </c>
      <c r="E14" s="31" t="s">
        <v>23</v>
      </c>
      <c r="F14" s="32">
        <v>1489700</v>
      </c>
      <c r="G14" s="32">
        <f t="shared" ref="G14:G18" si="0">F14</f>
        <v>1489700</v>
      </c>
    </row>
    <row r="15" spans="1:22" s="2" customFormat="1" ht="37.5" customHeight="1" x14ac:dyDescent="0.3">
      <c r="A15" s="46"/>
      <c r="B15" s="20" t="s">
        <v>54</v>
      </c>
      <c r="C15" s="33" t="s">
        <v>6</v>
      </c>
      <c r="D15" s="31">
        <v>1</v>
      </c>
      <c r="E15" s="31" t="s">
        <v>23</v>
      </c>
      <c r="F15" s="32">
        <v>552000</v>
      </c>
      <c r="G15" s="32">
        <f t="shared" si="0"/>
        <v>552000</v>
      </c>
    </row>
    <row r="16" spans="1:22" s="2" customFormat="1" ht="37.5" customHeight="1" x14ac:dyDescent="0.3">
      <c r="A16" s="46"/>
      <c r="B16" s="20" t="s">
        <v>56</v>
      </c>
      <c r="C16" s="33" t="s">
        <v>6</v>
      </c>
      <c r="D16" s="31">
        <v>1</v>
      </c>
      <c r="E16" s="31" t="s">
        <v>23</v>
      </c>
      <c r="F16" s="32">
        <v>626800</v>
      </c>
      <c r="G16" s="32">
        <f t="shared" si="0"/>
        <v>626800</v>
      </c>
    </row>
    <row r="17" spans="1:7" s="2" customFormat="1" ht="56.25" x14ac:dyDescent="0.3">
      <c r="A17" s="46"/>
      <c r="B17" s="20" t="s">
        <v>55</v>
      </c>
      <c r="C17" s="33" t="s">
        <v>6</v>
      </c>
      <c r="D17" s="31">
        <v>1</v>
      </c>
      <c r="E17" s="31" t="s">
        <v>23</v>
      </c>
      <c r="F17" s="32">
        <v>2010100</v>
      </c>
      <c r="G17" s="32">
        <f t="shared" si="0"/>
        <v>2010100</v>
      </c>
    </row>
    <row r="18" spans="1:7" s="2" customFormat="1" ht="40.5" customHeight="1" x14ac:dyDescent="0.3">
      <c r="A18" s="46"/>
      <c r="B18" s="20" t="s">
        <v>21</v>
      </c>
      <c r="C18" s="33" t="s">
        <v>6</v>
      </c>
      <c r="D18" s="31">
        <v>1</v>
      </c>
      <c r="E18" s="31" t="s">
        <v>23</v>
      </c>
      <c r="F18" s="32">
        <v>484000</v>
      </c>
      <c r="G18" s="32">
        <f t="shared" si="0"/>
        <v>484000</v>
      </c>
    </row>
    <row r="19" spans="1:7" s="16" customFormat="1" ht="27" customHeight="1" x14ac:dyDescent="0.3">
      <c r="A19" s="15" t="s">
        <v>7</v>
      </c>
      <c r="B19" s="47" t="s">
        <v>31</v>
      </c>
      <c r="C19" s="48"/>
      <c r="D19" s="48"/>
      <c r="E19" s="48"/>
      <c r="F19" s="49"/>
      <c r="G19" s="23">
        <f>G20+G29</f>
        <v>1647912</v>
      </c>
    </row>
    <row r="20" spans="1:7" s="18" customFormat="1" ht="37.5" x14ac:dyDescent="0.3">
      <c r="A20" s="17" t="s">
        <v>13</v>
      </c>
      <c r="B20" s="55" t="s">
        <v>32</v>
      </c>
      <c r="C20" s="56"/>
      <c r="D20" s="56"/>
      <c r="E20" s="56"/>
      <c r="F20" s="57"/>
      <c r="G20" s="24">
        <f>G21+G22+G23+G24+G25+G26+G27+G28</f>
        <v>1178700</v>
      </c>
    </row>
    <row r="21" spans="1:7" s="2" customFormat="1" ht="38.25" customHeight="1" x14ac:dyDescent="0.3">
      <c r="A21" s="46"/>
      <c r="B21" s="20" t="s">
        <v>33</v>
      </c>
      <c r="C21" s="33" t="s">
        <v>14</v>
      </c>
      <c r="D21" s="31">
        <v>1.8</v>
      </c>
      <c r="E21" s="31" t="s">
        <v>26</v>
      </c>
      <c r="F21" s="32">
        <v>15000</v>
      </c>
      <c r="G21" s="32">
        <f t="shared" ref="G21:G28" si="1">F21*D21</f>
        <v>27000</v>
      </c>
    </row>
    <row r="22" spans="1:7" s="2" customFormat="1" ht="37.5" customHeight="1" x14ac:dyDescent="0.3">
      <c r="A22" s="46"/>
      <c r="B22" s="20" t="s">
        <v>34</v>
      </c>
      <c r="C22" s="33" t="s">
        <v>14</v>
      </c>
      <c r="D22" s="31">
        <v>1.26</v>
      </c>
      <c r="E22" s="31" t="s">
        <v>26</v>
      </c>
      <c r="F22" s="32">
        <v>10000</v>
      </c>
      <c r="G22" s="32">
        <f t="shared" si="1"/>
        <v>12600</v>
      </c>
    </row>
    <row r="23" spans="1:7" s="2" customFormat="1" ht="38.25" customHeight="1" x14ac:dyDescent="0.3">
      <c r="A23" s="46"/>
      <c r="B23" s="20" t="s">
        <v>35</v>
      </c>
      <c r="C23" s="33" t="s">
        <v>14</v>
      </c>
      <c r="D23" s="31">
        <v>7.19</v>
      </c>
      <c r="E23" s="31" t="s">
        <v>26</v>
      </c>
      <c r="F23" s="32">
        <v>8000</v>
      </c>
      <c r="G23" s="32">
        <f t="shared" si="1"/>
        <v>57520</v>
      </c>
    </row>
    <row r="24" spans="1:7" s="2" customFormat="1" ht="53.25" customHeight="1" x14ac:dyDescent="0.3">
      <c r="A24" s="46"/>
      <c r="B24" s="20" t="s">
        <v>36</v>
      </c>
      <c r="C24" s="33" t="s">
        <v>14</v>
      </c>
      <c r="D24" s="31">
        <v>14.2</v>
      </c>
      <c r="E24" s="31" t="s">
        <v>58</v>
      </c>
      <c r="F24" s="32">
        <v>6000</v>
      </c>
      <c r="G24" s="32">
        <f t="shared" si="1"/>
        <v>85200</v>
      </c>
    </row>
    <row r="25" spans="1:7" s="2" customFormat="1" ht="39" customHeight="1" x14ac:dyDescent="0.3">
      <c r="A25" s="46"/>
      <c r="B25" s="20" t="s">
        <v>37</v>
      </c>
      <c r="C25" s="33" t="s">
        <v>14</v>
      </c>
      <c r="D25" s="31">
        <v>0.51600000000000001</v>
      </c>
      <c r="E25" s="31" t="s">
        <v>23</v>
      </c>
      <c r="F25" s="32">
        <v>1080000</v>
      </c>
      <c r="G25" s="32">
        <f t="shared" si="1"/>
        <v>557280</v>
      </c>
    </row>
    <row r="26" spans="1:7" s="2" customFormat="1" ht="35.25" customHeight="1" x14ac:dyDescent="0.3">
      <c r="A26" s="46"/>
      <c r="B26" s="20" t="s">
        <v>52</v>
      </c>
      <c r="C26" s="33" t="s">
        <v>14</v>
      </c>
      <c r="D26" s="31">
        <v>0.05</v>
      </c>
      <c r="E26" s="31" t="s">
        <v>23</v>
      </c>
      <c r="F26" s="32">
        <v>610000</v>
      </c>
      <c r="G26" s="32">
        <f t="shared" si="1"/>
        <v>30500</v>
      </c>
    </row>
    <row r="27" spans="1:7" s="2" customFormat="1" ht="56.25" x14ac:dyDescent="0.3">
      <c r="A27" s="46"/>
      <c r="B27" s="20" t="s">
        <v>53</v>
      </c>
      <c r="C27" s="33" t="s">
        <v>14</v>
      </c>
      <c r="D27" s="31">
        <v>10.4</v>
      </c>
      <c r="E27" s="31" t="s">
        <v>27</v>
      </c>
      <c r="F27" s="32">
        <v>30000</v>
      </c>
      <c r="G27" s="32">
        <f t="shared" si="1"/>
        <v>312000</v>
      </c>
    </row>
    <row r="28" spans="1:7" s="2" customFormat="1" ht="56.25" x14ac:dyDescent="0.3">
      <c r="A28" s="46"/>
      <c r="B28" s="20" t="s">
        <v>38</v>
      </c>
      <c r="C28" s="33" t="s">
        <v>14</v>
      </c>
      <c r="D28" s="31">
        <v>1.38</v>
      </c>
      <c r="E28" s="31" t="s">
        <v>27</v>
      </c>
      <c r="F28" s="32">
        <v>70000</v>
      </c>
      <c r="G28" s="32">
        <f t="shared" si="1"/>
        <v>96599.999999999985</v>
      </c>
    </row>
    <row r="29" spans="1:7" s="16" customFormat="1" ht="21.75" customHeight="1" x14ac:dyDescent="0.3">
      <c r="A29" s="15" t="s">
        <v>8</v>
      </c>
      <c r="B29" s="47" t="s">
        <v>28</v>
      </c>
      <c r="C29" s="48"/>
      <c r="D29" s="48"/>
      <c r="E29" s="48"/>
      <c r="F29" s="49"/>
      <c r="G29" s="23">
        <f>G30+G31+G32+G33+G34</f>
        <v>469212</v>
      </c>
    </row>
    <row r="30" spans="1:7" s="2" customFormat="1" ht="37.5" x14ac:dyDescent="0.3">
      <c r="A30" s="50"/>
      <c r="B30" s="20" t="s">
        <v>16</v>
      </c>
      <c r="C30" s="25" t="s">
        <v>15</v>
      </c>
      <c r="D30" s="26">
        <f>155.8+172.5+75.6+141.8</f>
        <v>545.70000000000005</v>
      </c>
      <c r="E30" s="26" t="s">
        <v>24</v>
      </c>
      <c r="F30" s="27">
        <v>530</v>
      </c>
      <c r="G30" s="27">
        <f t="shared" ref="G30:G34" si="2">F30*D30</f>
        <v>289221</v>
      </c>
    </row>
    <row r="31" spans="1:7" s="2" customFormat="1" ht="37.5" x14ac:dyDescent="0.3">
      <c r="A31" s="50"/>
      <c r="B31" s="20" t="s">
        <v>17</v>
      </c>
      <c r="C31" s="25" t="s">
        <v>15</v>
      </c>
      <c r="D31" s="26">
        <v>5</v>
      </c>
      <c r="E31" s="26" t="s">
        <v>24</v>
      </c>
      <c r="F31" s="27">
        <v>1200</v>
      </c>
      <c r="G31" s="27">
        <f t="shared" si="2"/>
        <v>6000</v>
      </c>
    </row>
    <row r="32" spans="1:7" s="2" customFormat="1" ht="37.5" x14ac:dyDescent="0.3">
      <c r="A32" s="50"/>
      <c r="B32" s="20" t="s">
        <v>18</v>
      </c>
      <c r="C32" s="25" t="s">
        <v>15</v>
      </c>
      <c r="D32" s="26">
        <v>31</v>
      </c>
      <c r="E32" s="26" t="s">
        <v>24</v>
      </c>
      <c r="F32" s="27">
        <v>1200</v>
      </c>
      <c r="G32" s="27">
        <f t="shared" si="2"/>
        <v>37200</v>
      </c>
    </row>
    <row r="33" spans="1:7" s="2" customFormat="1" ht="37.5" x14ac:dyDescent="0.3">
      <c r="A33" s="50"/>
      <c r="B33" s="20" t="s">
        <v>19</v>
      </c>
      <c r="C33" s="25" t="s">
        <v>15</v>
      </c>
      <c r="D33" s="26">
        <f>97.4+2.32+10+47</f>
        <v>156.72</v>
      </c>
      <c r="E33" s="26" t="s">
        <v>22</v>
      </c>
      <c r="F33" s="27">
        <v>300</v>
      </c>
      <c r="G33" s="27">
        <f t="shared" si="2"/>
        <v>47016</v>
      </c>
    </row>
    <row r="34" spans="1:7" s="2" customFormat="1" ht="37.5" x14ac:dyDescent="0.3">
      <c r="A34" s="38"/>
      <c r="B34" s="20" t="s">
        <v>25</v>
      </c>
      <c r="C34" s="25" t="s">
        <v>15</v>
      </c>
      <c r="D34" s="26">
        <f>2.5+11.75</f>
        <v>14.25</v>
      </c>
      <c r="E34" s="26" t="s">
        <v>22</v>
      </c>
      <c r="F34" s="27">
        <v>6300</v>
      </c>
      <c r="G34" s="27">
        <f t="shared" si="2"/>
        <v>89775</v>
      </c>
    </row>
    <row r="35" spans="1:7" s="28" customFormat="1" ht="56.25" x14ac:dyDescent="0.25">
      <c r="A35" s="29" t="s">
        <v>39</v>
      </c>
      <c r="B35" s="34" t="s">
        <v>40</v>
      </c>
      <c r="C35" s="25" t="s">
        <v>41</v>
      </c>
      <c r="D35" s="26">
        <v>48400.357000000004</v>
      </c>
      <c r="E35" s="26" t="s">
        <v>42</v>
      </c>
      <c r="F35" s="27">
        <v>55.95</v>
      </c>
      <c r="G35" s="27">
        <v>2708000</v>
      </c>
    </row>
    <row r="36" spans="1:7" s="28" customFormat="1" ht="18.75" x14ac:dyDescent="0.25">
      <c r="A36" s="39"/>
      <c r="B36" s="40"/>
      <c r="C36" s="41"/>
      <c r="D36" s="42"/>
      <c r="E36" s="42"/>
      <c r="F36" s="43"/>
      <c r="G36" s="43"/>
    </row>
    <row r="37" spans="1:7" ht="18.75" x14ac:dyDescent="0.25">
      <c r="A37" s="9"/>
    </row>
    <row r="38" spans="1:7" ht="21" customHeight="1" x14ac:dyDescent="0.35">
      <c r="A38" s="44" t="s">
        <v>9</v>
      </c>
      <c r="B38" s="44"/>
      <c r="C38" s="44"/>
      <c r="D38" s="44"/>
      <c r="E38" s="35"/>
      <c r="F38" s="36"/>
      <c r="G38" s="36"/>
    </row>
    <row r="39" spans="1:7" ht="21" customHeight="1" x14ac:dyDescent="0.35">
      <c r="A39" s="44" t="s">
        <v>10</v>
      </c>
      <c r="B39" s="44"/>
      <c r="C39" s="44"/>
      <c r="D39" s="44"/>
      <c r="E39" s="35"/>
      <c r="F39" s="36"/>
      <c r="G39" s="36"/>
    </row>
    <row r="40" spans="1:7" ht="21" customHeight="1" x14ac:dyDescent="0.35">
      <c r="A40" s="44" t="s">
        <v>11</v>
      </c>
      <c r="B40" s="44"/>
      <c r="C40" s="44"/>
      <c r="D40" s="44"/>
      <c r="E40" s="35"/>
      <c r="F40" s="36"/>
      <c r="G40" s="37" t="s">
        <v>12</v>
      </c>
    </row>
  </sheetData>
  <mergeCells count="26">
    <mergeCell ref="A40:D40"/>
    <mergeCell ref="B29:F29"/>
    <mergeCell ref="D1:G1"/>
    <mergeCell ref="D2:G2"/>
    <mergeCell ref="D5:G5"/>
    <mergeCell ref="A8:G8"/>
    <mergeCell ref="A9:A10"/>
    <mergeCell ref="B9:B10"/>
    <mergeCell ref="D9:D10"/>
    <mergeCell ref="F9:F10"/>
    <mergeCell ref="E9:E10"/>
    <mergeCell ref="C9:C10"/>
    <mergeCell ref="G9:G10"/>
    <mergeCell ref="B20:F20"/>
    <mergeCell ref="B13:E13"/>
    <mergeCell ref="B12:F12"/>
    <mergeCell ref="A39:D39"/>
    <mergeCell ref="A38:D38"/>
    <mergeCell ref="D6:G6"/>
    <mergeCell ref="D3:G3"/>
    <mergeCell ref="D4:G4"/>
    <mergeCell ref="D7:G7"/>
    <mergeCell ref="A21:A28"/>
    <mergeCell ref="A14:A18"/>
    <mergeCell ref="B19:F19"/>
    <mergeCell ref="A30:A33"/>
  </mergeCells>
  <pageMargins left="0.78740157480314965" right="0.78740157480314965" top="1.1811023622047245" bottom="0.78740157480314965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Econom4</dc:creator>
  <cp:lastModifiedBy>NL1</cp:lastModifiedBy>
  <cp:lastPrinted>2018-05-16T12:26:52Z</cp:lastPrinted>
  <dcterms:created xsi:type="dcterms:W3CDTF">2018-04-04T11:43:39Z</dcterms:created>
  <dcterms:modified xsi:type="dcterms:W3CDTF">2018-05-17T07:12:32Z</dcterms:modified>
</cp:coreProperties>
</file>